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4" i="1" l="1"/>
  <c r="E33" i="1"/>
  <c r="E31" i="1"/>
  <c r="E29" i="1"/>
  <c r="D29" i="1"/>
  <c r="C29" i="1"/>
  <c r="E26" i="1"/>
  <c r="D26" i="1"/>
  <c r="C26" i="1"/>
  <c r="E23" i="1"/>
  <c r="D23" i="1"/>
  <c r="C23" i="1"/>
  <c r="E20" i="1"/>
  <c r="D20" i="1"/>
  <c r="C20" i="1"/>
  <c r="F16" i="1"/>
  <c r="F14" i="1" s="1"/>
  <c r="E16" i="1"/>
  <c r="E14" i="1" s="1"/>
  <c r="E13" i="1" s="1"/>
  <c r="D16" i="1"/>
  <c r="C16" i="1"/>
  <c r="D15" i="1"/>
  <c r="D14" i="1"/>
  <c r="D13" i="1" s="1"/>
  <c r="C14" i="1"/>
  <c r="C13" i="1" s="1"/>
</calcChain>
</file>

<file path=xl/sharedStrings.xml><?xml version="1.0" encoding="utf-8"?>
<sst xmlns="http://schemas.openxmlformats.org/spreadsheetml/2006/main" count="56" uniqueCount="33">
  <si>
    <t>Основные показатели финансовой деятельности организации образования</t>
  </si>
  <si>
    <t>КГУ "Зареченская средняя школа отдела образования Есильского района Акмолинской области»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</si>
  <si>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</si>
  <si>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</si>
  <si>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</si>
  <si>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</si>
  <si>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</si>
  <si>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</si>
  <si>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</si>
  <si>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</si>
  <si>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</si>
  <si>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</si>
  <si>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</si>
  <si>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в том числе: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</si>
  <si>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</si>
  <si>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</si>
  <si>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</si>
  <si>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</si>
  <si>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</si>
  <si>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</si>
  <si>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</si>
  <si>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</si>
  <si>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</si>
  <si>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</si>
  <si>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</si>
  <si>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</si>
  <si>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</si>
  <si>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</si>
  <si>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2020 год</t>
  </si>
  <si>
    <t>по состоянию на "1" января 2021г.</t>
  </si>
  <si>
    <t>в.т.ч.4кв.</t>
  </si>
  <si>
    <t>2. Всего расходы, тыс.тенге    93084 / 71482,9</t>
  </si>
  <si>
    <t>3. Фонд заработной платы      74071 / 55272,7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</si>
</sst>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Fill="1"/>
    <xf numFmtId="0" fontId="3" fillId="0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6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4" fillId="0" borderId="2" xfId="0" applyFont="1" applyBorder="1"/>
    <xf numFmtId="164" fontId="3" fillId="0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6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/>
    <xf numFmtId="164" fontId="3" fillId="4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2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>
      <selection activeCell="F11" sqref="F11"/>
    </sheetView>
  </sheetViews>
  <sheetFormatPr defaultRowHeight="15" x14ac:dyDescent="0.25"/>
  <cols>
    <col min="1" max="1" width="68.5703125" customWidth="1"/>
    <col min="3" max="3" width="12.140625" customWidth="1"/>
    <col min="4" max="4" width="14.140625" customWidth="1"/>
    <col min="5" max="5" width="15.28515625" customWidth="1"/>
    <col min="6" max="6" width="16.140625" customWidth="1"/>
  </cols>
  <sheetData>
    <row r="2" spans="1:6" ht="20.25" x14ac:dyDescent="0.3">
      <c r="A2" s="1" t="s">
        <v>0</v>
      </c>
      <c r="B2" s="1"/>
      <c r="C2" s="1"/>
      <c r="D2" s="1"/>
      <c r="E2" s="1"/>
      <c r="F2" s="2"/>
    </row>
    <row r="3" spans="1:6" ht="20.25" x14ac:dyDescent="0.3">
      <c r="A3" s="1" t="s">
        <v>29</v>
      </c>
      <c r="B3" s="1"/>
      <c r="C3" s="1"/>
      <c r="D3" s="1"/>
      <c r="E3" s="1"/>
      <c r="F3" s="2"/>
    </row>
    <row r="4" spans="1:6" ht="20.25" x14ac:dyDescent="0.3">
      <c r="A4" s="3"/>
      <c r="B4" s="4"/>
      <c r="C4" s="5"/>
      <c r="D4" s="5"/>
      <c r="E4" s="5"/>
      <c r="F4" s="5"/>
    </row>
    <row r="5" spans="1:6" ht="20.25" customHeight="1" x14ac:dyDescent="0.3">
      <c r="A5" s="6" t="s">
        <v>1</v>
      </c>
      <c r="B5" s="6"/>
      <c r="C5" s="6"/>
      <c r="D5" s="6"/>
      <c r="E5" s="6"/>
      <c r="F5" s="7"/>
    </row>
    <row r="6" spans="1:6" x14ac:dyDescent="0.25">
      <c r="A6" s="8" t="s">
        <v>2</v>
      </c>
      <c r="B6" s="8"/>
      <c r="C6" s="8"/>
      <c r="D6" s="8"/>
      <c r="E6" s="8"/>
      <c r="F6" s="9"/>
    </row>
    <row r="7" spans="1:6" ht="20.25" x14ac:dyDescent="0.3">
      <c r="A7" s="10"/>
      <c r="B7" s="4"/>
      <c r="C7" s="5"/>
      <c r="D7" s="5"/>
      <c r="E7" s="5"/>
      <c r="F7" s="5"/>
    </row>
    <row r="8" spans="1:6" ht="20.25" x14ac:dyDescent="0.3">
      <c r="A8" s="11" t="s">
        <v>3</v>
      </c>
      <c r="B8" s="4"/>
      <c r="C8" s="5"/>
      <c r="D8" s="5"/>
      <c r="E8" s="5"/>
      <c r="F8" s="5"/>
    </row>
    <row r="9" spans="1:6" ht="20.25" x14ac:dyDescent="0.3">
      <c r="A9" s="3"/>
      <c r="B9" s="4"/>
      <c r="C9" s="5"/>
      <c r="D9" s="5"/>
      <c r="E9" s="5"/>
      <c r="F9" s="5"/>
    </row>
    <row r="10" spans="1:6" ht="20.25" customHeight="1" x14ac:dyDescent="0.3">
      <c r="A10" s="12" t="s">
        <v>4</v>
      </c>
      <c r="B10" s="13" t="s">
        <v>5</v>
      </c>
      <c r="C10" s="14" t="s">
        <v>28</v>
      </c>
      <c r="D10" s="14"/>
      <c r="E10" s="14"/>
      <c r="F10" s="15" t="s">
        <v>30</v>
      </c>
    </row>
    <row r="11" spans="1:6" ht="40.5" x14ac:dyDescent="0.25">
      <c r="A11" s="12"/>
      <c r="B11" s="13"/>
      <c r="C11" s="16" t="s">
        <v>6</v>
      </c>
      <c r="D11" s="16" t="s">
        <v>7</v>
      </c>
      <c r="E11" s="17" t="s">
        <v>8</v>
      </c>
      <c r="F11" s="17"/>
    </row>
    <row r="12" spans="1:6" ht="20.25" x14ac:dyDescent="0.3">
      <c r="A12" s="18" t="s">
        <v>9</v>
      </c>
      <c r="B12" s="19" t="s">
        <v>10</v>
      </c>
      <c r="C12" s="20">
        <v>163</v>
      </c>
      <c r="D12" s="20">
        <v>163</v>
      </c>
      <c r="E12" s="20">
        <v>163</v>
      </c>
      <c r="F12" s="20">
        <v>163</v>
      </c>
    </row>
    <row r="13" spans="1:6" ht="25.5" x14ac:dyDescent="0.3">
      <c r="A13" s="21" t="s">
        <v>11</v>
      </c>
      <c r="B13" s="19" t="s">
        <v>12</v>
      </c>
      <c r="C13" s="22">
        <f>(C14-C33)/C12</f>
        <v>566.40490797546011</v>
      </c>
      <c r="D13" s="22">
        <f t="shared" ref="D13:E13" si="0">(D14-D33)/D12</f>
        <v>430.25153374233128</v>
      </c>
      <c r="E13" s="22">
        <f t="shared" si="0"/>
        <v>480.88098159509207</v>
      </c>
      <c r="F13" s="22"/>
    </row>
    <row r="14" spans="1:6" ht="25.5" x14ac:dyDescent="0.3">
      <c r="A14" s="18" t="s">
        <v>31</v>
      </c>
      <c r="B14" s="19" t="s">
        <v>12</v>
      </c>
      <c r="C14" s="23">
        <f>C16+C30+C31+C32+C33+C34</f>
        <v>93084</v>
      </c>
      <c r="D14" s="24">
        <f>D16+D30+D31+D32+D33+D34</f>
        <v>71487</v>
      </c>
      <c r="E14" s="24">
        <f>E16+E30+E31+E32+E33+E34</f>
        <v>83913.400000000009</v>
      </c>
      <c r="F14" s="24">
        <f>F16+F30+F31+F32+F33+F34</f>
        <v>39672.999999999993</v>
      </c>
    </row>
    <row r="15" spans="1:6" ht="20.25" x14ac:dyDescent="0.3">
      <c r="A15" s="25" t="s">
        <v>13</v>
      </c>
      <c r="B15" s="26"/>
      <c r="C15" s="27"/>
      <c r="D15" s="27">
        <f t="shared" ref="D15" si="1">C15</f>
        <v>0</v>
      </c>
      <c r="E15" s="27"/>
      <c r="F15" s="27"/>
    </row>
    <row r="16" spans="1:6" ht="25.5" x14ac:dyDescent="0.3">
      <c r="A16" s="18" t="s">
        <v>32</v>
      </c>
      <c r="B16" s="19" t="s">
        <v>12</v>
      </c>
      <c r="C16" s="24">
        <f>C18+C21+C24+C27</f>
        <v>74071</v>
      </c>
      <c r="D16" s="24">
        <f t="shared" ref="D16:E16" si="2">D18+D21+D24+D27</f>
        <v>55274</v>
      </c>
      <c r="E16" s="24">
        <f t="shared" si="2"/>
        <v>55272.7</v>
      </c>
      <c r="F16" s="24">
        <f>F18+F21+F24+F27+F30</f>
        <v>25045.699999999997</v>
      </c>
    </row>
    <row r="17" spans="1:6" ht="20.25" x14ac:dyDescent="0.3">
      <c r="A17" s="25" t="s">
        <v>14</v>
      </c>
      <c r="B17" s="26"/>
      <c r="C17" s="22"/>
      <c r="D17" s="22"/>
      <c r="E17" s="22"/>
      <c r="F17" s="22"/>
    </row>
    <row r="18" spans="1:6" ht="25.5" x14ac:dyDescent="0.3">
      <c r="A18" s="28" t="s">
        <v>15</v>
      </c>
      <c r="B18" s="19" t="s">
        <v>12</v>
      </c>
      <c r="C18" s="29">
        <v>9326</v>
      </c>
      <c r="D18" s="30">
        <v>6738.5</v>
      </c>
      <c r="E18" s="30">
        <v>6738.2</v>
      </c>
      <c r="F18" s="30">
        <v>2497.1</v>
      </c>
    </row>
    <row r="19" spans="1:6" ht="20.25" x14ac:dyDescent="0.3">
      <c r="A19" s="31" t="s">
        <v>16</v>
      </c>
      <c r="B19" s="32" t="s">
        <v>17</v>
      </c>
      <c r="C19" s="22">
        <v>3</v>
      </c>
      <c r="D19" s="22">
        <v>3</v>
      </c>
      <c r="E19" s="22">
        <v>3</v>
      </c>
      <c r="F19" s="22">
        <v>3</v>
      </c>
    </row>
    <row r="20" spans="1:6" ht="20.25" x14ac:dyDescent="0.3">
      <c r="A20" s="31" t="s">
        <v>18</v>
      </c>
      <c r="B20" s="19" t="s">
        <v>19</v>
      </c>
      <c r="C20" s="22">
        <f>C18/C19/12*1000</f>
        <v>259055.55555555553</v>
      </c>
      <c r="D20" s="22">
        <f>D18*1000/9/D19</f>
        <v>249574.07407407407</v>
      </c>
      <c r="E20" s="22">
        <f>E18*1000/9/E19</f>
        <v>249562.96296296295</v>
      </c>
      <c r="F20" s="22"/>
    </row>
    <row r="21" spans="1:6" ht="25.5" x14ac:dyDescent="0.3">
      <c r="A21" s="28" t="s">
        <v>20</v>
      </c>
      <c r="B21" s="19" t="s">
        <v>12</v>
      </c>
      <c r="C21" s="30">
        <v>48350</v>
      </c>
      <c r="D21" s="30">
        <v>37437</v>
      </c>
      <c r="E21" s="30">
        <v>37436.6</v>
      </c>
      <c r="F21" s="30">
        <v>15802.4</v>
      </c>
    </row>
    <row r="22" spans="1:6" ht="20.25" x14ac:dyDescent="0.3">
      <c r="A22" s="21" t="s">
        <v>16</v>
      </c>
      <c r="B22" s="32" t="s">
        <v>17</v>
      </c>
      <c r="C22" s="30">
        <v>14</v>
      </c>
      <c r="D22" s="30">
        <v>15</v>
      </c>
      <c r="E22" s="30">
        <v>15</v>
      </c>
      <c r="F22" s="30">
        <v>16</v>
      </c>
    </row>
    <row r="23" spans="1:6" ht="20.25" x14ac:dyDescent="0.3">
      <c r="A23" s="21" t="s">
        <v>18</v>
      </c>
      <c r="B23" s="19" t="s">
        <v>19</v>
      </c>
      <c r="C23" s="30">
        <f>C21/C22/12*1000</f>
        <v>287797.61904761905</v>
      </c>
      <c r="D23" s="30">
        <f>D21*1000/9/D22</f>
        <v>277311.11111111112</v>
      </c>
      <c r="E23" s="30">
        <f>E21*1000/9/E22</f>
        <v>277308.14814814815</v>
      </c>
      <c r="F23" s="30"/>
    </row>
    <row r="24" spans="1:6" ht="81.75" customHeight="1" x14ac:dyDescent="0.3">
      <c r="A24" s="33" t="s">
        <v>21</v>
      </c>
      <c r="B24" s="19" t="s">
        <v>12</v>
      </c>
      <c r="C24" s="30">
        <v>6885</v>
      </c>
      <c r="D24" s="30">
        <v>4181</v>
      </c>
      <c r="E24" s="30">
        <v>4180.5</v>
      </c>
      <c r="F24" s="30">
        <v>2489.3000000000002</v>
      </c>
    </row>
    <row r="25" spans="1:6" ht="20.25" x14ac:dyDescent="0.3">
      <c r="A25" s="21" t="s">
        <v>16</v>
      </c>
      <c r="B25" s="32" t="s">
        <v>17</v>
      </c>
      <c r="C25" s="30">
        <v>3</v>
      </c>
      <c r="D25" s="30">
        <v>3</v>
      </c>
      <c r="E25" s="30">
        <v>3</v>
      </c>
      <c r="F25" s="30">
        <v>3</v>
      </c>
    </row>
    <row r="26" spans="1:6" ht="20.25" x14ac:dyDescent="0.3">
      <c r="A26" s="21" t="s">
        <v>18</v>
      </c>
      <c r="B26" s="19" t="s">
        <v>19</v>
      </c>
      <c r="C26" s="30">
        <f>C24/C25/12*1000</f>
        <v>191250</v>
      </c>
      <c r="D26" s="30">
        <f>D24*1000/9/D25</f>
        <v>154851.85185185185</v>
      </c>
      <c r="E26" s="30">
        <f>E24*1000/9/E25</f>
        <v>154833.33333333334</v>
      </c>
      <c r="F26" s="30"/>
    </row>
    <row r="27" spans="1:6" ht="25.5" x14ac:dyDescent="0.3">
      <c r="A27" s="34" t="s">
        <v>22</v>
      </c>
      <c r="B27" s="19" t="s">
        <v>12</v>
      </c>
      <c r="C27" s="30">
        <v>9510</v>
      </c>
      <c r="D27" s="30">
        <v>6917.5</v>
      </c>
      <c r="E27" s="30">
        <v>6917.4</v>
      </c>
      <c r="F27" s="30">
        <v>2060.1</v>
      </c>
    </row>
    <row r="28" spans="1:6" ht="20.25" x14ac:dyDescent="0.3">
      <c r="A28" s="21" t="s">
        <v>16</v>
      </c>
      <c r="B28" s="32" t="s">
        <v>17</v>
      </c>
      <c r="C28" s="30">
        <v>13</v>
      </c>
      <c r="D28" s="30">
        <v>13</v>
      </c>
      <c r="E28" s="30">
        <v>13</v>
      </c>
      <c r="F28" s="30">
        <v>10</v>
      </c>
    </row>
    <row r="29" spans="1:6" ht="20.25" x14ac:dyDescent="0.3">
      <c r="A29" s="21" t="s">
        <v>18</v>
      </c>
      <c r="B29" s="19" t="s">
        <v>19</v>
      </c>
      <c r="C29" s="30">
        <f>C27/C28/12*1000</f>
        <v>60961.538461538461</v>
      </c>
      <c r="D29" s="30">
        <f>D27*1000/9/D28</f>
        <v>59123.931623931625</v>
      </c>
      <c r="E29" s="30">
        <f>E27*1000/9/E28</f>
        <v>59123.076923076922</v>
      </c>
      <c r="F29" s="30"/>
    </row>
    <row r="30" spans="1:6" ht="25.5" x14ac:dyDescent="0.3">
      <c r="A30" s="18" t="s">
        <v>23</v>
      </c>
      <c r="B30" s="19" t="s">
        <v>12</v>
      </c>
      <c r="C30" s="30">
        <v>6700</v>
      </c>
      <c r="D30" s="30">
        <v>5762</v>
      </c>
      <c r="E30" s="30">
        <v>5761.4</v>
      </c>
      <c r="F30" s="30">
        <v>2196.8000000000002</v>
      </c>
    </row>
    <row r="31" spans="1:6" ht="36.75" x14ac:dyDescent="0.3">
      <c r="A31" s="35" t="s">
        <v>24</v>
      </c>
      <c r="B31" s="19" t="s">
        <v>12</v>
      </c>
      <c r="C31" s="36">
        <v>8853</v>
      </c>
      <c r="D31" s="36">
        <v>7400</v>
      </c>
      <c r="E31" s="36">
        <f>7496.8+F31</f>
        <v>13759.2</v>
      </c>
      <c r="F31" s="36">
        <v>6262.4</v>
      </c>
    </row>
    <row r="32" spans="1:6" ht="25.5" x14ac:dyDescent="0.3">
      <c r="A32" s="35" t="s">
        <v>25</v>
      </c>
      <c r="B32" s="19" t="s">
        <v>12</v>
      </c>
      <c r="C32" s="36">
        <v>200</v>
      </c>
      <c r="D32" s="36">
        <v>0</v>
      </c>
      <c r="E32" s="36">
        <v>0</v>
      </c>
      <c r="F32" s="36">
        <v>0</v>
      </c>
    </row>
    <row r="33" spans="1:6" ht="36.75" x14ac:dyDescent="0.3">
      <c r="A33" s="35" t="s">
        <v>26</v>
      </c>
      <c r="B33" s="19" t="s">
        <v>12</v>
      </c>
      <c r="C33" s="36">
        <v>760</v>
      </c>
      <c r="D33" s="36">
        <v>1356</v>
      </c>
      <c r="E33" s="36">
        <f>1355.4+F33</f>
        <v>5529.7999999999993</v>
      </c>
      <c r="F33" s="36">
        <v>4174.3999999999996</v>
      </c>
    </row>
    <row r="34" spans="1:6" ht="52.5" x14ac:dyDescent="0.3">
      <c r="A34" s="35" t="s">
        <v>27</v>
      </c>
      <c r="B34" s="19" t="s">
        <v>12</v>
      </c>
      <c r="C34" s="36">
        <v>2500</v>
      </c>
      <c r="D34" s="36">
        <v>1695</v>
      </c>
      <c r="E34" s="36">
        <f>1596.6+F34</f>
        <v>3590.3</v>
      </c>
      <c r="F34" s="36">
        <v>1993.7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Лидия</cp:lastModifiedBy>
  <dcterms:created xsi:type="dcterms:W3CDTF">2020-02-18T06:25:42Z</dcterms:created>
  <dcterms:modified xsi:type="dcterms:W3CDTF">2021-03-09T15:14:50Z</dcterms:modified>
</cp:coreProperties>
</file>